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6\Ene Mar 2026\"/>
    </mc:Choice>
  </mc:AlternateContent>
  <xr:revisionPtr revIDLastSave="0" documentId="13_ncr:1_{87CF8EE0-AA79-414E-A764-BAEF36DF7E2C}" xr6:coauthVersionLast="47" xr6:coauthVersionMax="47" xr10:uidLastSave="{00000000-0000-0000-0000-000000000000}"/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-120" yWindow="-120" windowWidth="29040" windowHeight="15720" xr2:uid="{00000000-000D-0000-FFFF-FFFF00000000}"/>
  </bookViews>
  <sheets>
    <sheet name="BALANCE" sheetId="1" r:id="rId1"/>
  </sheets>
  <definedNames>
    <definedName name="_xlnm.Print_Area" localSheetId="0">BALANCE!$A$1:$E$64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E24" i="1"/>
  <c r="D24" i="1"/>
  <c r="C24" i="1"/>
  <c r="E15" i="1"/>
  <c r="D15" i="1"/>
  <c r="E8" i="1"/>
  <c r="D8" i="1"/>
  <c r="D18" i="1" s="1"/>
  <c r="D19" i="1" s="1"/>
  <c r="D20" i="1" s="1"/>
  <c r="C8" i="1"/>
  <c r="C18" i="1" s="1"/>
  <c r="C19" i="1" s="1"/>
  <c r="C20" i="1" s="1"/>
  <c r="C27" i="1" l="1"/>
  <c r="C39" i="1"/>
  <c r="D27" i="1"/>
  <c r="E18" i="1"/>
  <c r="E19" i="1" s="1"/>
  <c r="E20" i="1" s="1"/>
  <c r="E27" i="1" s="1"/>
  <c r="E58" i="1"/>
  <c r="E63" i="1" s="1"/>
  <c r="E64" i="1" s="1"/>
  <c r="C51" i="1"/>
  <c r="C52" i="1" s="1"/>
  <c r="D58" i="1"/>
  <c r="D63" i="1" s="1"/>
  <c r="D64" i="1" s="1"/>
  <c r="D51" i="1"/>
  <c r="D52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<sst xmlns="http://schemas.openxmlformats.org/spreadsheetml/2006/main" count="71" uniqueCount="47">
  <si>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</si>
  <si>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</si>
  <si>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</si>
  <si>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</si>
  <si>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</si>
  <si>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</si>
  <si>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</si>
  <si>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</si>
  <si>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</si>
  <si>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</si>
  <si>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</si>
  <si>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</si>
  <si>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</si>
  <si>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</si>
  <si>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</si>
  <si>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</si>
  <si>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</si>
  <si>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</si>
  <si>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</si>
  <si>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</si>
  <si>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</si>
  <si>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</si>
  <si>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</si>
  <si>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</si>
  <si>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</si>
  <si>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</si>
  <si>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</si>
  <si>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</si>
  <si>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</si>
  <si>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</si>
  <si>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</si>
  <si>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</si>
  <si>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</si>
  <si>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</si>
  <si>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</si>
  <si>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</si>
  <si>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</si>
  <si>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</si>
  <si>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</si>
  <si>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</si>
  <si>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</si>
  <si>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</si>
  <si>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</si>
  <si>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</si>
  <si>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</si>
  <si>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</si>
  <si>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01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</si>
</sst>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LANCE">
    <pageSetUpPr fitToPage="1"/>
  </sheetPr>
  <dimension ref="B1:R273"/>
  <sheetViews>
    <sheetView tabSelected="1" zoomScaleNormal="100" workbookViewId="0">
      <selection activeCell="B4" sqref="B4:E4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8" t="s">
        <v>45</v>
      </c>
      <c r="C2" s="49"/>
      <c r="D2" s="49"/>
      <c r="E2" s="50"/>
    </row>
    <row r="3" spans="2:5" x14ac:dyDescent="0.25">
      <c r="B3" s="51" t="s">
        <v>0</v>
      </c>
      <c r="C3" s="52"/>
      <c r="D3" s="52"/>
      <c r="E3" s="53"/>
    </row>
    <row r="4" spans="2:5" x14ac:dyDescent="0.25">
      <c r="B4" s="54" t="s">
        <v>46</v>
      </c>
      <c r="C4" s="55"/>
      <c r="D4" s="55"/>
      <c r="E4" s="56"/>
    </row>
    <row r="5" spans="2:5" ht="15.75" thickBot="1" x14ac:dyDescent="0.3">
      <c r="B5" s="57" t="s">
        <v>1</v>
      </c>
      <c r="C5" s="58"/>
      <c r="D5" s="58"/>
      <c r="E5" s="59"/>
    </row>
    <row r="6" spans="2:5" x14ac:dyDescent="0.25">
      <c r="B6" s="45" t="s">
        <v>2</v>
      </c>
      <c r="C6" s="3" t="s">
        <v>3</v>
      </c>
      <c r="D6" s="60" t="s">
        <v>4</v>
      </c>
      <c r="E6" s="3" t="s">
        <v>5</v>
      </c>
    </row>
    <row r="7" spans="2:5" ht="15.75" thickBot="1" x14ac:dyDescent="0.3">
      <c r="B7" s="46"/>
      <c r="C7" s="4" t="s">
        <v>6</v>
      </c>
      <c r="D7" s="61"/>
      <c r="E7" s="4" t="s">
        <v>7</v>
      </c>
    </row>
    <row r="8" spans="2:5" x14ac:dyDescent="0.25">
      <c r="B8" s="27" t="s">
        <v>8</v>
      </c>
      <c r="C8" s="5">
        <f>SUM(C9:C11)</f>
        <v>138445550.09205633</v>
      </c>
      <c r="D8" s="5">
        <f t="shared" ref="D8:E8" si="0">SUM(D9:D11)</f>
        <v>43031548.869999997</v>
      </c>
      <c r="E8" s="5">
        <f t="shared" si="0"/>
        <v>43031548.869999997</v>
      </c>
    </row>
    <row r="9" spans="2:5" x14ac:dyDescent="0.25">
      <c r="B9" s="28" t="s">
        <v>9</v>
      </c>
      <c r="C9" s="33">
        <v>138445550.09205633</v>
      </c>
      <c r="D9" s="33">
        <v>43031548.869999997</v>
      </c>
      <c r="E9" s="33">
        <v>43031548.869999997</v>
      </c>
    </row>
    <row r="10" spans="2:5" x14ac:dyDescent="0.2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209892015.80000001</v>
      </c>
      <c r="D12" s="5">
        <f>SUM(D13+D14)</f>
        <v>42413708.079999998</v>
      </c>
      <c r="E12" s="5">
        <f>SUM(E13+E14)</f>
        <v>42413708.079999998</v>
      </c>
    </row>
    <row r="13" spans="2:5" ht="24" x14ac:dyDescent="0.25">
      <c r="B13" s="28" t="s">
        <v>13</v>
      </c>
      <c r="C13" s="33">
        <v>209892015.80000001</v>
      </c>
      <c r="D13" s="33">
        <v>42413708.079999998</v>
      </c>
      <c r="E13" s="33">
        <v>42413708.079999998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0</v>
      </c>
      <c r="E15" s="5">
        <f t="shared" si="1"/>
        <v>0</v>
      </c>
    </row>
    <row r="16" spans="2:5" ht="24" x14ac:dyDescent="0.25">
      <c r="B16" s="28" t="s">
        <v>16</v>
      </c>
      <c r="C16" s="35">
        <v>0</v>
      </c>
      <c r="D16" s="33">
        <v>0</v>
      </c>
      <c r="E16" s="33">
        <v>0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-71446465.707943678</v>
      </c>
      <c r="D18" s="5">
        <f t="shared" ref="D18:E18" si="2">D8-D12+D15</f>
        <v>617840.78999999911</v>
      </c>
      <c r="E18" s="5">
        <f t="shared" si="2"/>
        <v>617840.78999999911</v>
      </c>
    </row>
    <row r="19" spans="2:5" ht="24" x14ac:dyDescent="0.25">
      <c r="B19" s="27" t="s">
        <v>19</v>
      </c>
      <c r="C19" s="5">
        <f>C18-C11</f>
        <v>-71446465.707943678</v>
      </c>
      <c r="D19" s="5">
        <f t="shared" ref="D19:E19" si="3">D18-D11</f>
        <v>617840.78999999911</v>
      </c>
      <c r="E19" s="5">
        <f t="shared" si="3"/>
        <v>617840.78999999911</v>
      </c>
    </row>
    <row r="20" spans="2:5" ht="24.75" thickBot="1" x14ac:dyDescent="0.3">
      <c r="B20" s="29" t="s">
        <v>20</v>
      </c>
      <c r="C20" s="7">
        <f>C19-C15</f>
        <v>-71446465.707943678</v>
      </c>
      <c r="D20" s="7">
        <f t="shared" ref="D20:E20" si="4">D19-D15</f>
        <v>617840.78999999911</v>
      </c>
      <c r="E20" s="7">
        <f t="shared" si="4"/>
        <v>617840.78999999911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-71446465.707943678</v>
      </c>
      <c r="D27" s="5">
        <f t="shared" ref="D27:E27" si="6">D20+D24</f>
        <v>617840.78999999911</v>
      </c>
      <c r="E27" s="5">
        <f t="shared" si="6"/>
        <v>617840.78999999911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45" t="s">
        <v>21</v>
      </c>
      <c r="C31" s="45" t="s">
        <v>28</v>
      </c>
      <c r="D31" s="45" t="s">
        <v>4</v>
      </c>
      <c r="E31" s="19" t="s">
        <v>5</v>
      </c>
    </row>
    <row r="32" spans="2:5" ht="15.75" thickBot="1" x14ac:dyDescent="0.3">
      <c r="B32" s="46"/>
      <c r="C32" s="46"/>
      <c r="D32" s="46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62" t="s">
        <v>35</v>
      </c>
      <c r="C39" s="43">
        <f>C33-C36</f>
        <v>0</v>
      </c>
      <c r="D39" s="43">
        <f t="shared" ref="D39:E39" si="9">D33-D36</f>
        <v>0</v>
      </c>
      <c r="E39" s="43">
        <f t="shared" si="9"/>
        <v>0</v>
      </c>
    </row>
    <row r="40" spans="2:5" ht="15.75" thickBot="1" x14ac:dyDescent="0.3">
      <c r="B40" s="63"/>
      <c r="C40" s="44"/>
      <c r="D40" s="44"/>
      <c r="E40" s="44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45" t="s">
        <v>21</v>
      </c>
      <c r="C43" s="19" t="s">
        <v>3</v>
      </c>
      <c r="D43" s="45" t="s">
        <v>4</v>
      </c>
      <c r="E43" s="19" t="s">
        <v>5</v>
      </c>
    </row>
    <row r="44" spans="2:5" ht="15.75" thickBot="1" x14ac:dyDescent="0.3">
      <c r="B44" s="46"/>
      <c r="C44" s="20" t="s">
        <v>22</v>
      </c>
      <c r="D44" s="46"/>
      <c r="E44" s="20" t="s">
        <v>23</v>
      </c>
    </row>
    <row r="45" spans="2:5" x14ac:dyDescent="0.25">
      <c r="B45" s="15" t="s">
        <v>36</v>
      </c>
      <c r="C45" s="22">
        <f>C9</f>
        <v>138445550.09205633</v>
      </c>
      <c r="D45" s="22">
        <f t="shared" ref="D45:E45" si="10">D9</f>
        <v>43031548.869999997</v>
      </c>
      <c r="E45" s="22">
        <f t="shared" si="10"/>
        <v>43031548.869999997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209892015.80000001</v>
      </c>
      <c r="D49" s="22">
        <f t="shared" ref="D49:E49" si="14">D13</f>
        <v>42413708.079999998</v>
      </c>
      <c r="E49" s="22">
        <f t="shared" si="14"/>
        <v>42413708.079999998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0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-71446465.707943678</v>
      </c>
      <c r="D51" s="21">
        <f t="shared" ref="D51:E51" si="16">D45+D46-D49+D50</f>
        <v>617840.78999999911</v>
      </c>
      <c r="E51" s="21">
        <f t="shared" si="16"/>
        <v>617840.78999999911</v>
      </c>
      <c r="F51" s="25"/>
    </row>
    <row r="52" spans="2:6" ht="24.75" thickBot="1" x14ac:dyDescent="0.3">
      <c r="B52" s="27" t="s">
        <v>39</v>
      </c>
      <c r="C52" s="21">
        <f>C51-C46</f>
        <v>-71446465.707943678</v>
      </c>
      <c r="D52" s="21">
        <f t="shared" ref="D52:E52" si="17">D51-D46</f>
        <v>617840.78999999911</v>
      </c>
      <c r="E52" s="21">
        <f t="shared" si="17"/>
        <v>617840.78999999911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45" t="s">
        <v>21</v>
      </c>
      <c r="C55" s="45" t="s">
        <v>28</v>
      </c>
      <c r="D55" s="45" t="s">
        <v>4</v>
      </c>
      <c r="E55" s="19" t="s">
        <v>5</v>
      </c>
    </row>
    <row r="56" spans="2:6" ht="15.75" thickBot="1" x14ac:dyDescent="0.3">
      <c r="B56" s="46"/>
      <c r="C56" s="46"/>
      <c r="D56" s="46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ht="150" customHeight="1" x14ac:dyDescent="0.25">
      <c r="B71" s="47" t="s">
        <v>44</v>
      </c>
      <c r="C71" s="47"/>
      <c r="D71" s="47"/>
      <c r="E71" s="47"/>
      <c r="F71" s="42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  <c r="R77" s="41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</sheetData>
  <sheetProtection algorithmName="SHA-512" hashValue="d1K+MzVPuBnWtSnTnGJCpxEGhEi87pGdEbQqxKK1+1Unf66by436dxcdxgyZnmGIAWna8iBOZt03AinQwmtwEw==" saltValue="SkBofSmbg7yEykPEExZ0DA==" spinCount="100000" sheet="1" formatCells="0" formatColumns="0" formatRows="0"/>
  <mergeCells count="19">
    <mergeCell ref="B31:B32"/>
    <mergeCell ref="C31:C32"/>
    <mergeCell ref="D31:D32"/>
    <mergeCell ref="B39:B40"/>
    <mergeCell ref="C39:C40"/>
    <mergeCell ref="D39:D40"/>
    <mergeCell ref="B2:E2"/>
    <mergeCell ref="B3:E3"/>
    <mergeCell ref="B4:E4"/>
    <mergeCell ref="B5:E5"/>
    <mergeCell ref="B6:B7"/>
    <mergeCell ref="D6:D7"/>
    <mergeCell ref="E39:E40"/>
    <mergeCell ref="B43:B44"/>
    <mergeCell ref="D43:D44"/>
    <mergeCell ref="B71:E71"/>
    <mergeCell ref="B55:B56"/>
    <mergeCell ref="C55:C56"/>
    <mergeCell ref="D55:D56"/>
  </mergeCells>
  <pageMargins left="0.25" right="0.25" top="0.75" bottom="0.75" header="0.3" footer="0.3"/>
  <pageSetup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2020-01-08T20:37:56Z</dcterms:created>
  <dcterms:modified xsi:type="dcterms:W3CDTF">2026-04-16T20:12:22Z</dcterms:modified>
</cp:coreProperties>
</file>